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M\Documents\2019\DISCIPLINA FINANCIERA\"/>
    </mc:Choice>
  </mc:AlternateContent>
  <bookViews>
    <workbookView xWindow="0" yWindow="0" windowWidth="20490" windowHeight="7155"/>
  </bookViews>
  <sheets>
    <sheet name="(3) ESTADO ANALITICO DE INGRESO" sheetId="1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 localSheetId="0">#REF!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calcChain.xml><?xml version="1.0" encoding="utf-8"?>
<calcChain xmlns="http://schemas.openxmlformats.org/spreadsheetml/2006/main">
  <c r="F50" i="13" l="1"/>
  <c r="H50" i="13" l="1"/>
  <c r="H47" i="13" s="1"/>
  <c r="H67" i="13" s="1"/>
  <c r="F47" i="13"/>
  <c r="F67" i="13" s="1"/>
  <c r="D67" i="13"/>
  <c r="D72" i="13" s="1"/>
  <c r="H77" i="13"/>
  <c r="G77" i="13"/>
  <c r="F77" i="13"/>
  <c r="E77" i="13"/>
  <c r="D77" i="13"/>
  <c r="C77" i="13"/>
  <c r="H69" i="13"/>
  <c r="G69" i="13"/>
  <c r="F69" i="13"/>
  <c r="E69" i="13"/>
  <c r="D69" i="13"/>
  <c r="C69" i="13"/>
  <c r="H61" i="13"/>
  <c r="G61" i="13"/>
  <c r="F61" i="13"/>
  <c r="E61" i="13"/>
  <c r="D61" i="13"/>
  <c r="C61" i="13"/>
  <c r="H56" i="13"/>
  <c r="G56" i="13"/>
  <c r="F56" i="13"/>
  <c r="E56" i="13"/>
  <c r="D56" i="13"/>
  <c r="C56" i="13"/>
  <c r="G47" i="13"/>
  <c r="G67" i="13" s="1"/>
  <c r="E47" i="13"/>
  <c r="E67" i="13" s="1"/>
  <c r="E72" i="13" s="1"/>
  <c r="C47" i="13"/>
  <c r="C67" i="13" s="1"/>
  <c r="H39" i="13"/>
  <c r="G39" i="13"/>
  <c r="F39" i="13"/>
  <c r="E39" i="13"/>
  <c r="D39" i="13"/>
  <c r="C39" i="13"/>
  <c r="H37" i="13"/>
  <c r="G37" i="13"/>
  <c r="F37" i="13"/>
  <c r="E37" i="13"/>
  <c r="D37" i="13"/>
  <c r="C37" i="13"/>
  <c r="H30" i="13"/>
  <c r="G30" i="13"/>
  <c r="F30" i="13"/>
  <c r="E30" i="13"/>
  <c r="D30" i="13"/>
  <c r="C30" i="13"/>
  <c r="H18" i="13"/>
  <c r="G18" i="13"/>
  <c r="G43" i="13" s="1"/>
  <c r="F18" i="13"/>
  <c r="F43" i="13" s="1"/>
  <c r="F72" i="13" s="1"/>
  <c r="E18" i="13"/>
  <c r="E43" i="13" s="1"/>
  <c r="D18" i="13"/>
  <c r="D43" i="13" s="1"/>
  <c r="C18" i="13"/>
  <c r="C43" i="13" s="1"/>
  <c r="C72" i="13" s="1"/>
  <c r="G72" i="13" l="1"/>
  <c r="H43" i="13"/>
  <c r="H72" i="1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<sst xmlns="http://schemas.openxmlformats.org/spreadsheetml/2006/main" count="74" uniqueCount="74">
  <si>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</si>
  <si>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</si>
  <si>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</si>
  <si>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</si>
  <si>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</si>
  <si>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</si>
  <si>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</si>
  <si>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</si>
  <si>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</si>
  <si>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</si>
  <si>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</si>
  <si>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</si>
  <si>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</si>
  <si>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</si>
  <si>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</si>
  <si>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</si>
  <si>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</si>
  <si>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</si>
  <si>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</si>
  <si>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</si>
  <si>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</si>
  <si>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</si>
  <si>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</si>
  <si>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</si>
  <si>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</si>
  <si>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</si>
  <si>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</si>
  <si>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</si>
  <si>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</si>
  <si>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</si>
  <si>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</si>
  <si>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</si>
  <si>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</si>
  <si>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</si>
  <si>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</si>
  <si>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</si>
  <si>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</si>
  <si>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</si>
  <si>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</si>
  <si>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</si>
  <si>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</si>
  <si>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</si>
  <si>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</si>
  <si>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</si>
  <si>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</si>
  <si>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</si>
  <si>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</si>
  <si>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</si>
  <si>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</si>
  <si>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</si>
  <si>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</si>
  <si>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</si>
  <si>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</si>
  <si>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</si>
  <si>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</si>
  <si>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</si>
  <si>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</si>
  <si>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</si>
  <si>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</si>
  <si>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</si>
  <si>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</si>
  <si>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</si>
  <si>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</si>
  <si>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</si>
  <si>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</si>
  <si>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</si>
  <si>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</si>
  <si>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</si>
  <si>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</si>
  <si>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</si>
  <si>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</si>
  <si>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</si>
  <si>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COMISION ESTATAL DE VIVIENDA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</si>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</sst>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0" fillId="0" borderId="11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2" borderId="13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3" fillId="0" borderId="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164" fontId="0" fillId="0" borderId="10" xfId="11" applyNumberFormat="1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center" vertical="center"/>
    </xf>
    <xf numFmtId="3" fontId="0" fillId="0" borderId="10" xfId="11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1319049</xdr:colOff>
      <xdr:row>1</xdr:row>
      <xdr:rowOff>106175</xdr:rowOff>
    </xdr:from>
    <xdr:ext cx="2016804" cy="647700"/>
    <xdr:pic>
      <xdr:nvPicPr>
        <xdr:cNvPr id="2" name="Imagen 4">
          <a:extLst>
            <a:ext uri="{FF2B5EF4-FFF2-40B4-BE49-F238E27FC236}">
              <a16:creationId xmlns:a16="http://schemas.microsoft.com/office/drawing/2014/main" xmlns="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596167</xdr:colOff>
      <xdr:row>1</xdr:row>
      <xdr:rowOff>57805</xdr:rowOff>
    </xdr:from>
    <xdr:ext cx="571500" cy="738554"/>
    <xdr:pic>
      <xdr:nvPicPr>
        <xdr:cNvPr id="3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202406</xdr:colOff>
      <xdr:row>1</xdr:row>
      <xdr:rowOff>35717</xdr:rowOff>
    </xdr:from>
    <xdr:ext cx="1343025" cy="797719"/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85131" y="330992"/>
          <a:ext cx="1343025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78"/>
  <sheetViews>
    <sheetView tabSelected="1" topLeftCell="B1" zoomScale="80" zoomScaleNormal="80" workbookViewId="0">
      <selection activeCell="C10" sqref="C10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12"/>
      <c r="C2" s="6"/>
      <c r="D2" s="6"/>
      <c r="E2" s="6"/>
      <c r="F2" s="6"/>
      <c r="G2" s="6"/>
      <c r="H2" s="24"/>
    </row>
    <row r="3" spans="2:8" x14ac:dyDescent="0.25">
      <c r="B3" s="33" t="s">
        <v>72</v>
      </c>
      <c r="C3" s="34"/>
      <c r="D3" s="34"/>
      <c r="E3" s="34"/>
      <c r="F3" s="34"/>
      <c r="G3" s="34"/>
      <c r="H3" s="35"/>
    </row>
    <row r="4" spans="2:8" x14ac:dyDescent="0.25">
      <c r="B4" s="36" t="s">
        <v>2</v>
      </c>
      <c r="C4" s="37"/>
      <c r="D4" s="37"/>
      <c r="E4" s="37"/>
      <c r="F4" s="37"/>
      <c r="G4" s="37"/>
      <c r="H4" s="38"/>
    </row>
    <row r="5" spans="2:8" x14ac:dyDescent="0.25">
      <c r="B5" s="36" t="s">
        <v>73</v>
      </c>
      <c r="C5" s="37"/>
      <c r="D5" s="37"/>
      <c r="E5" s="37"/>
      <c r="F5" s="37"/>
      <c r="G5" s="37"/>
      <c r="H5" s="38"/>
    </row>
    <row r="6" spans="2:8" x14ac:dyDescent="0.25">
      <c r="B6" s="39" t="s">
        <v>0</v>
      </c>
      <c r="C6" s="40"/>
      <c r="D6" s="40"/>
      <c r="E6" s="40"/>
      <c r="F6" s="40"/>
      <c r="G6" s="40"/>
      <c r="H6" s="41"/>
    </row>
    <row r="7" spans="2:8" x14ac:dyDescent="0.25">
      <c r="B7" s="42" t="s">
        <v>3</v>
      </c>
      <c r="C7" s="44" t="s">
        <v>4</v>
      </c>
      <c r="D7" s="45"/>
      <c r="E7" s="45"/>
      <c r="F7" s="45"/>
      <c r="G7" s="46"/>
      <c r="H7" s="47" t="s">
        <v>5</v>
      </c>
    </row>
    <row r="8" spans="2:8" ht="30" x14ac:dyDescent="0.25">
      <c r="B8" s="43"/>
      <c r="C8" s="29" t="s">
        <v>6</v>
      </c>
      <c r="D8" s="28" t="s">
        <v>7</v>
      </c>
      <c r="E8" s="29" t="s">
        <v>8</v>
      </c>
      <c r="F8" s="29" t="s">
        <v>1</v>
      </c>
      <c r="G8" s="29" t="s">
        <v>9</v>
      </c>
      <c r="H8" s="47"/>
    </row>
    <row r="9" spans="2:8" x14ac:dyDescent="0.25">
      <c r="B9" s="13"/>
      <c r="C9" s="31"/>
      <c r="D9" s="8"/>
      <c r="E9" s="14"/>
      <c r="F9" s="14"/>
      <c r="G9" s="14"/>
      <c r="H9" s="13"/>
    </row>
    <row r="10" spans="2:8" x14ac:dyDescent="0.25">
      <c r="B10" s="15" t="s">
        <v>10</v>
      </c>
      <c r="C10" s="5"/>
      <c r="D10" s="5"/>
      <c r="E10" s="5"/>
      <c r="F10" s="5"/>
      <c r="G10" s="5"/>
      <c r="H10" s="5"/>
    </row>
    <row r="11" spans="2:8" x14ac:dyDescent="0.25">
      <c r="B11" s="16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2:8" x14ac:dyDescent="0.25">
      <c r="B12" s="16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2:8" x14ac:dyDescent="0.25">
      <c r="B13" s="16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2:8" x14ac:dyDescent="0.25">
      <c r="B14" s="16" t="s">
        <v>14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2:8" x14ac:dyDescent="0.25">
      <c r="B15" s="16" t="s">
        <v>15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2:8" x14ac:dyDescent="0.25">
      <c r="B16" s="16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2:8" x14ac:dyDescent="0.25">
      <c r="B17" s="16" t="s">
        <v>17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2:8" x14ac:dyDescent="0.25">
      <c r="B18" s="16" t="s">
        <v>18</v>
      </c>
      <c r="C18" s="10">
        <f>SUM(C19:C29)</f>
        <v>0</v>
      </c>
      <c r="D18" s="10">
        <f t="shared" ref="D18:H18" si="0">SUM(D19:D29)</f>
        <v>0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</row>
    <row r="19" spans="2:8" x14ac:dyDescent="0.25">
      <c r="B19" s="17" t="s">
        <v>19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2:8" x14ac:dyDescent="0.25">
      <c r="B20" s="17" t="s">
        <v>20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2:8" x14ac:dyDescent="0.25">
      <c r="B21" s="17" t="s">
        <v>21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2:8" x14ac:dyDescent="0.25">
      <c r="B22" s="17" t="s">
        <v>22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 x14ac:dyDescent="0.25">
      <c r="B23" s="17" t="s">
        <v>23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x14ac:dyDescent="0.25">
      <c r="B24" s="17" t="s">
        <v>24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x14ac:dyDescent="0.25">
      <c r="B25" s="17" t="s">
        <v>25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x14ac:dyDescent="0.25">
      <c r="B26" s="17" t="s">
        <v>26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8" x14ac:dyDescent="0.25">
      <c r="B27" s="17" t="s">
        <v>27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2:8" x14ac:dyDescent="0.25">
      <c r="B28" s="17" t="s">
        <v>28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2:8" x14ac:dyDescent="0.25">
      <c r="B29" s="17" t="s">
        <v>29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2:8" x14ac:dyDescent="0.25">
      <c r="B30" s="16" t="s">
        <v>30</v>
      </c>
      <c r="C30" s="10">
        <f t="shared" ref="C30:H30" si="1">SUM(C31:C35)</f>
        <v>0</v>
      </c>
      <c r="D30" s="10">
        <f t="shared" si="1"/>
        <v>0</v>
      </c>
      <c r="E30" s="10">
        <f t="shared" si="1"/>
        <v>0</v>
      </c>
      <c r="F30" s="10">
        <f t="shared" si="1"/>
        <v>0</v>
      </c>
      <c r="G30" s="10">
        <f t="shared" si="1"/>
        <v>0</v>
      </c>
      <c r="H30" s="10">
        <f t="shared" si="1"/>
        <v>0</v>
      </c>
    </row>
    <row r="31" spans="2:8" x14ac:dyDescent="0.25">
      <c r="B31" s="17" t="s">
        <v>31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2:8" x14ac:dyDescent="0.25">
      <c r="B32" s="17" t="s">
        <v>32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2:8" x14ac:dyDescent="0.25">
      <c r="B33" s="17" t="s">
        <v>33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2:8" x14ac:dyDescent="0.25">
      <c r="B34" s="17" t="s">
        <v>34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2:8" x14ac:dyDescent="0.25">
      <c r="B35" s="17" t="s">
        <v>35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x14ac:dyDescent="0.25">
      <c r="B36" s="16" t="s">
        <v>36</v>
      </c>
      <c r="C36" s="26">
        <v>82256626.609999999</v>
      </c>
      <c r="D36" s="26">
        <v>0</v>
      </c>
      <c r="E36" s="26">
        <v>82256626.609999999</v>
      </c>
      <c r="F36" s="26">
        <v>72271932.019999996</v>
      </c>
      <c r="G36" s="26">
        <v>63624920.359999999</v>
      </c>
      <c r="H36" s="26">
        <v>538663.74</v>
      </c>
    </row>
    <row r="37" spans="2:8" x14ac:dyDescent="0.25">
      <c r="B37" s="16" t="s">
        <v>37</v>
      </c>
      <c r="C37" s="10">
        <f t="shared" ref="C37:H37" si="2">C38</f>
        <v>0</v>
      </c>
      <c r="D37" s="10">
        <f t="shared" si="2"/>
        <v>0</v>
      </c>
      <c r="E37" s="10">
        <f t="shared" si="2"/>
        <v>0</v>
      </c>
      <c r="F37" s="10">
        <f t="shared" si="2"/>
        <v>0</v>
      </c>
      <c r="G37" s="10">
        <f t="shared" si="2"/>
        <v>0</v>
      </c>
      <c r="H37" s="10">
        <f t="shared" si="2"/>
        <v>0</v>
      </c>
    </row>
    <row r="38" spans="2:8" x14ac:dyDescent="0.25">
      <c r="B38" s="17" t="s">
        <v>38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2:8" x14ac:dyDescent="0.25">
      <c r="B39" s="16" t="s">
        <v>39</v>
      </c>
      <c r="C39" s="10">
        <f t="shared" ref="C39:H39" si="3">SUM(C40:C41)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</row>
    <row r="40" spans="2:8" x14ac:dyDescent="0.25">
      <c r="B40" s="17" t="s">
        <v>40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2:8" x14ac:dyDescent="0.25">
      <c r="B41" s="17" t="s">
        <v>41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2:8" x14ac:dyDescent="0.25">
      <c r="B42" s="3"/>
      <c r="C42" s="10"/>
      <c r="D42" s="10"/>
      <c r="E42" s="10"/>
      <c r="F42" s="10"/>
      <c r="G42" s="10"/>
      <c r="H42" s="10"/>
    </row>
    <row r="43" spans="2:8" x14ac:dyDescent="0.25">
      <c r="B43" s="18" t="s">
        <v>42</v>
      </c>
      <c r="C43" s="25">
        <f t="shared" ref="C43:H43" si="4">C11+C12+C13+C14+C15+C16+C17+C18+C30++C36+C37</f>
        <v>82256626.609999999</v>
      </c>
      <c r="D43" s="25">
        <f t="shared" si="4"/>
        <v>0</v>
      </c>
      <c r="E43" s="25">
        <f t="shared" si="4"/>
        <v>82256626.609999999</v>
      </c>
      <c r="F43" s="25">
        <f t="shared" si="4"/>
        <v>72271932.019999996</v>
      </c>
      <c r="G43" s="25">
        <f t="shared" si="4"/>
        <v>63624920.359999999</v>
      </c>
      <c r="H43" s="25">
        <f t="shared" si="4"/>
        <v>538663.74</v>
      </c>
    </row>
    <row r="44" spans="2:8" x14ac:dyDescent="0.25">
      <c r="B44" s="15" t="s">
        <v>43</v>
      </c>
      <c r="C44" s="19"/>
      <c r="D44" s="19"/>
      <c r="E44" s="19"/>
      <c r="F44" s="19"/>
      <c r="G44" s="19"/>
      <c r="H44" s="9">
        <v>0</v>
      </c>
    </row>
    <row r="45" spans="2:8" x14ac:dyDescent="0.25">
      <c r="B45" s="3"/>
      <c r="C45" s="3"/>
      <c r="D45" s="3"/>
      <c r="E45" s="3"/>
      <c r="F45" s="3"/>
      <c r="G45" s="3"/>
      <c r="H45" s="3"/>
    </row>
    <row r="46" spans="2:8" x14ac:dyDescent="0.25">
      <c r="B46" s="15" t="s">
        <v>44</v>
      </c>
      <c r="C46" s="3"/>
      <c r="D46" s="3"/>
      <c r="E46" s="3"/>
      <c r="F46" s="3"/>
      <c r="G46" s="3"/>
      <c r="H46" s="3"/>
    </row>
    <row r="47" spans="2:8" x14ac:dyDescent="0.25">
      <c r="B47" s="16" t="s">
        <v>45</v>
      </c>
      <c r="C47" s="26">
        <f t="shared" ref="C47:H47" si="5">SUM(C48:C55)</f>
        <v>0</v>
      </c>
      <c r="D47" s="26">
        <v>384525351.45999998</v>
      </c>
      <c r="E47" s="26">
        <f t="shared" si="5"/>
        <v>384525351</v>
      </c>
      <c r="F47" s="26">
        <f t="shared" si="5"/>
        <v>146281269.18000001</v>
      </c>
      <c r="G47" s="26">
        <f t="shared" si="5"/>
        <v>143287589.02000001</v>
      </c>
      <c r="H47" s="26">
        <f t="shared" si="5"/>
        <v>238244081.81999999</v>
      </c>
    </row>
    <row r="48" spans="2:8" x14ac:dyDescent="0.25">
      <c r="B48" s="17" t="s">
        <v>46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2:8" x14ac:dyDescent="0.25">
      <c r="B49" s="17" t="s">
        <v>47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2:8" x14ac:dyDescent="0.25">
      <c r="B50" s="17" t="s">
        <v>48</v>
      </c>
      <c r="C50" s="26">
        <v>0</v>
      </c>
      <c r="D50" s="32">
        <v>384525351</v>
      </c>
      <c r="E50" s="32">
        <v>384525351</v>
      </c>
      <c r="F50" s="32">
        <f>2993680.16+143287589.02</f>
        <v>146281269.18000001</v>
      </c>
      <c r="G50" s="32">
        <v>143287589.02000001</v>
      </c>
      <c r="H50" s="30">
        <f>E50-F50</f>
        <v>238244081.81999999</v>
      </c>
    </row>
    <row r="51" spans="2:8" ht="30" x14ac:dyDescent="0.25">
      <c r="B51" s="20" t="s">
        <v>49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</row>
    <row r="52" spans="2:8" x14ac:dyDescent="0.25">
      <c r="B52" s="17" t="s">
        <v>50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2:8" x14ac:dyDescent="0.25">
      <c r="B53" s="17" t="s">
        <v>51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2:8" ht="30" x14ac:dyDescent="0.25">
      <c r="B54" s="20" t="s">
        <v>52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2:8" ht="30" x14ac:dyDescent="0.25">
      <c r="B55" s="20" t="s">
        <v>53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2:8" x14ac:dyDescent="0.25">
      <c r="B56" s="16" t="s">
        <v>54</v>
      </c>
      <c r="C56" s="26">
        <f t="shared" ref="C56:H56" si="6">SUM(C57:C60)</f>
        <v>0</v>
      </c>
      <c r="D56" s="26">
        <f t="shared" si="6"/>
        <v>0</v>
      </c>
      <c r="E56" s="26">
        <f t="shared" si="6"/>
        <v>0</v>
      </c>
      <c r="F56" s="26">
        <f t="shared" si="6"/>
        <v>0</v>
      </c>
      <c r="G56" s="26">
        <f t="shared" si="6"/>
        <v>0</v>
      </c>
      <c r="H56" s="26">
        <f t="shared" si="6"/>
        <v>0</v>
      </c>
    </row>
    <row r="57" spans="2:8" x14ac:dyDescent="0.25">
      <c r="B57" s="17" t="s">
        <v>55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</row>
    <row r="58" spans="2:8" x14ac:dyDescent="0.25">
      <c r="B58" s="17" t="s">
        <v>56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</row>
    <row r="59" spans="2:8" x14ac:dyDescent="0.25">
      <c r="B59" s="17" t="s">
        <v>57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</row>
    <row r="60" spans="2:8" x14ac:dyDescent="0.25">
      <c r="B60" s="17" t="s">
        <v>58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</row>
    <row r="61" spans="2:8" x14ac:dyDescent="0.25">
      <c r="B61" s="16" t="s">
        <v>59</v>
      </c>
      <c r="C61" s="26">
        <f t="shared" ref="C61:H61" si="7">SUM(C62:C63)</f>
        <v>0</v>
      </c>
      <c r="D61" s="26">
        <f t="shared" si="7"/>
        <v>0</v>
      </c>
      <c r="E61" s="26">
        <f t="shared" si="7"/>
        <v>0</v>
      </c>
      <c r="F61" s="26">
        <f t="shared" si="7"/>
        <v>0</v>
      </c>
      <c r="G61" s="26">
        <f t="shared" si="7"/>
        <v>0</v>
      </c>
      <c r="H61" s="26">
        <f t="shared" si="7"/>
        <v>0</v>
      </c>
    </row>
    <row r="62" spans="2:8" ht="30" x14ac:dyDescent="0.25">
      <c r="B62" s="20" t="s">
        <v>60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2:8" x14ac:dyDescent="0.25">
      <c r="B63" s="17" t="s">
        <v>61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2:8" x14ac:dyDescent="0.25">
      <c r="B64" s="16" t="s">
        <v>62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</row>
    <row r="65" spans="2:8" x14ac:dyDescent="0.25">
      <c r="B65" s="16" t="s">
        <v>63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2:8" x14ac:dyDescent="0.25">
      <c r="B66" s="3"/>
      <c r="C66" s="27"/>
      <c r="D66" s="27"/>
      <c r="E66" s="27"/>
      <c r="F66" s="27"/>
      <c r="G66" s="27"/>
      <c r="H66" s="27"/>
    </row>
    <row r="67" spans="2:8" x14ac:dyDescent="0.25">
      <c r="B67" s="18" t="s">
        <v>64</v>
      </c>
      <c r="C67" s="25">
        <f t="shared" ref="C67:H67" si="8">C47+C56+C61+C64+C65</f>
        <v>0</v>
      </c>
      <c r="D67" s="25">
        <f t="shared" si="8"/>
        <v>384525351.45999998</v>
      </c>
      <c r="E67" s="25">
        <f t="shared" si="8"/>
        <v>384525351</v>
      </c>
      <c r="F67" s="25">
        <f t="shared" si="8"/>
        <v>146281269.18000001</v>
      </c>
      <c r="G67" s="25">
        <f t="shared" si="8"/>
        <v>143287589.02000001</v>
      </c>
      <c r="H67" s="25">
        <f t="shared" si="8"/>
        <v>238244081.81999999</v>
      </c>
    </row>
    <row r="68" spans="2:8" x14ac:dyDescent="0.25">
      <c r="B68" s="3"/>
      <c r="C68" s="27"/>
      <c r="D68" s="27"/>
      <c r="E68" s="27"/>
      <c r="F68" s="27"/>
      <c r="G68" s="27"/>
      <c r="H68" s="27"/>
    </row>
    <row r="69" spans="2:8" x14ac:dyDescent="0.25">
      <c r="B69" s="18" t="s">
        <v>65</v>
      </c>
      <c r="C69" s="25">
        <f t="shared" ref="C69:H69" si="9">C70</f>
        <v>0</v>
      </c>
      <c r="D69" s="25">
        <f t="shared" si="9"/>
        <v>0</v>
      </c>
      <c r="E69" s="25">
        <f t="shared" si="9"/>
        <v>0</v>
      </c>
      <c r="F69" s="25">
        <f t="shared" si="9"/>
        <v>0</v>
      </c>
      <c r="G69" s="25">
        <f t="shared" si="9"/>
        <v>0</v>
      </c>
      <c r="H69" s="25">
        <f t="shared" si="9"/>
        <v>0</v>
      </c>
    </row>
    <row r="70" spans="2:8" x14ac:dyDescent="0.25">
      <c r="B70" s="21" t="s">
        <v>66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2:8" x14ac:dyDescent="0.25">
      <c r="B71" s="3"/>
      <c r="C71" s="27"/>
      <c r="D71" s="27"/>
      <c r="E71" s="27"/>
      <c r="F71" s="27"/>
      <c r="G71" s="27"/>
      <c r="H71" s="27"/>
    </row>
    <row r="72" spans="2:8" x14ac:dyDescent="0.25">
      <c r="B72" s="18" t="s">
        <v>67</v>
      </c>
      <c r="C72" s="25">
        <f t="shared" ref="C72:H72" si="10">SUM(C43+C67+C69)</f>
        <v>82256626.609999999</v>
      </c>
      <c r="D72" s="25">
        <f t="shared" si="10"/>
        <v>384525351.45999998</v>
      </c>
      <c r="E72" s="25">
        <f t="shared" si="10"/>
        <v>466781977.61000001</v>
      </c>
      <c r="F72" s="25">
        <f t="shared" si="10"/>
        <v>218553201.19999999</v>
      </c>
      <c r="G72" s="25">
        <f t="shared" si="10"/>
        <v>206912509.38</v>
      </c>
      <c r="H72" s="25">
        <f t="shared" si="10"/>
        <v>238782745.56</v>
      </c>
    </row>
    <row r="73" spans="2:8" x14ac:dyDescent="0.25">
      <c r="B73" s="3"/>
      <c r="C73" s="27"/>
      <c r="D73" s="27"/>
      <c r="E73" s="27"/>
      <c r="F73" s="27"/>
      <c r="G73" s="27"/>
      <c r="H73" s="27"/>
    </row>
    <row r="74" spans="2:8" x14ac:dyDescent="0.25">
      <c r="B74" s="4" t="s">
        <v>68</v>
      </c>
      <c r="C74" s="27"/>
      <c r="D74" s="27"/>
      <c r="E74" s="27"/>
      <c r="F74" s="27"/>
      <c r="G74" s="27"/>
      <c r="H74" s="27"/>
    </row>
    <row r="75" spans="2:8" ht="30" x14ac:dyDescent="0.25">
      <c r="B75" s="22" t="s">
        <v>69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2:8" ht="30" x14ac:dyDescent="0.25">
      <c r="B76" s="22" t="s">
        <v>70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2:8" x14ac:dyDescent="0.25">
      <c r="B77" s="23" t="s">
        <v>71</v>
      </c>
      <c r="C77" s="25">
        <f t="shared" ref="C77:H77" si="11">SUM(C75:C76)</f>
        <v>0</v>
      </c>
      <c r="D77" s="25">
        <f t="shared" si="11"/>
        <v>0</v>
      </c>
      <c r="E77" s="25">
        <f t="shared" si="11"/>
        <v>0</v>
      </c>
      <c r="F77" s="25">
        <f t="shared" si="11"/>
        <v>0</v>
      </c>
      <c r="G77" s="25">
        <f t="shared" si="11"/>
        <v>0</v>
      </c>
      <c r="H77" s="25">
        <f t="shared" si="11"/>
        <v>0</v>
      </c>
    </row>
    <row r="78" spans="2:8" x14ac:dyDescent="0.25">
      <c r="B78" s="11"/>
      <c r="C78" s="7"/>
      <c r="D78" s="7"/>
      <c r="E78" s="7"/>
      <c r="F78" s="7"/>
      <c r="G78" s="7"/>
      <c r="H78" s="7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2019-10-11T21:44:26Z</dcterms:modified>
</cp:coreProperties>
</file>